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/>
  <c r="H22" l="1"/>
  <c r="F31"/>
  <c r="G31"/>
  <c r="D31"/>
  <c r="H21"/>
  <c r="G21"/>
  <c r="F21"/>
  <c r="E21"/>
  <c r="D21"/>
  <c r="C31"/>
  <c r="C21"/>
  <c r="H38" l="1"/>
  <c r="E38"/>
  <c r="H37"/>
  <c r="G37"/>
  <c r="G39" s="1"/>
  <c r="F37"/>
  <c r="F39" s="1"/>
  <c r="E37"/>
  <c r="D37"/>
  <c r="D39" s="1"/>
  <c r="C37"/>
  <c r="C39" s="1"/>
  <c r="H35"/>
  <c r="E35"/>
  <c r="H34"/>
  <c r="E34"/>
  <c r="H33"/>
  <c r="E33"/>
  <c r="E31" s="1"/>
  <c r="E39" s="1"/>
  <c r="H32"/>
  <c r="E32"/>
  <c r="H29"/>
  <c r="E29"/>
  <c r="H28"/>
  <c r="E28"/>
  <c r="H27"/>
  <c r="E27"/>
  <c r="H26"/>
  <c r="E26"/>
  <c r="H25"/>
  <c r="E25"/>
  <c r="H24"/>
  <c r="E24"/>
  <c r="H23"/>
  <c r="E23"/>
  <c r="G16"/>
  <c r="F16"/>
  <c r="D16"/>
  <c r="C16"/>
  <c r="H14"/>
  <c r="E14"/>
  <c r="H13"/>
  <c r="E13"/>
  <c r="H12"/>
  <c r="E12"/>
  <c r="H11"/>
  <c r="E11"/>
  <c r="H10"/>
  <c r="E10"/>
  <c r="H9"/>
  <c r="E9"/>
  <c r="H8"/>
  <c r="H16" s="1"/>
  <c r="E8"/>
  <c r="E16" s="1"/>
  <c r="H7"/>
  <c r="E7"/>
  <c r="H6"/>
  <c r="E6"/>
  <c r="H5"/>
  <c r="E5"/>
  <c r="H31" l="1"/>
  <c r="H39" s="1"/>
</calcChain>
</file>

<file path=xl/sharedStrings.xml><?xml version="1.0" encoding="utf-8"?>
<sst xmlns="http://schemas.openxmlformats.org/spreadsheetml/2006/main" count="98" uniqueCount="50">
  <si>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</si>
  <si>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</si>
  <si>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</si>
  <si>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</si>
  <si>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</si>
  <si>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</si>
  <si>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</si>
  <si>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</si>
  <si>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</si>
  <si>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</si>
  <si>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</si>
  <si>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</si>
  <si>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</si>
  <si>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</si>
  <si>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</si>
  <si>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</si>
  <si>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</si>
  <si>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</si>
  <si>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</si>
  <si>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</si>
  <si>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</si>
  <si>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</si>
  <si>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</si>
  <si>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</si>
  <si>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</si>
  <si>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</si>
  <si>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</si>
  <si>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</si>
  <si>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</si>
  <si>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</si>
  <si>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</si>
  <si>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</si>
  <si>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</si>
  <si>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</si>
  <si>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</si>
  <si>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</si>
  <si>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</si>
  <si>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</si>
  <si>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</si>
  <si>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</si>
  <si>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</si>
  <si>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</si>
  <si>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</si>
  <si>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</si>
  <si>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</si>
  <si>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</si>
  <si>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</si>
  <si>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</si>
  <si>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</si>
  <si>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JUNTA MUNICIPAL DE AGUA POTABLE Y ALCANTARILLADO DE SAN FELIPE, GTO.
ESTADO ANALÍTICO DE INGRESOS
DEL 01 DE ENERO AL 30 DE JUNIO DEL 2019</t>
  </si>
</sst>
</file>

<file path=xl/styles.xml><?xml version="1.0" encoding="utf-8"?>
<styleSheet xmlns="http://schemas.openxmlformats.org/spreadsheetml/2006/main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</numFmts>
  <fonts count="13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"/>
  <sheetViews>
    <sheetView showGridLines="0" tabSelected="1" workbookViewId="0">
      <selection activeCell="A2" sqref="A2:B4"/>
    </sheetView>
  </sheetViews>
  <sheetFormatPr baseColWidth="10" defaultColWidth="12" defaultRowHeight="11.25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>
      <c r="A8" s="33"/>
      <c r="B8" s="43" t="s">
        <v>3</v>
      </c>
      <c r="C8" s="22">
        <v>25387401.050000001</v>
      </c>
      <c r="D8" s="22">
        <v>7043269.25</v>
      </c>
      <c r="E8" s="22">
        <f t="shared" si="0"/>
        <v>32430670.300000001</v>
      </c>
      <c r="F8" s="22">
        <v>18044511.559999999</v>
      </c>
      <c r="G8" s="22">
        <v>18044511.559999999</v>
      </c>
      <c r="H8" s="22">
        <f t="shared" si="1"/>
        <v>-7342889.4900000021</v>
      </c>
      <c r="I8" s="45" t="s">
        <v>39</v>
      </c>
    </row>
    <row r="9" spans="1:9">
      <c r="A9" s="33"/>
      <c r="B9" s="43" t="s">
        <v>4</v>
      </c>
      <c r="C9" s="22">
        <v>824477.83</v>
      </c>
      <c r="D9" s="22">
        <v>-791470.24</v>
      </c>
      <c r="E9" s="22">
        <f t="shared" si="0"/>
        <v>33007.589999999967</v>
      </c>
      <c r="F9" s="22">
        <v>20105.04</v>
      </c>
      <c r="G9" s="22">
        <v>20105.04</v>
      </c>
      <c r="H9" s="22">
        <f t="shared" si="1"/>
        <v>-804372.78999999992</v>
      </c>
      <c r="I9" s="45" t="s">
        <v>40</v>
      </c>
    </row>
    <row r="10" spans="1:9">
      <c r="A10" s="34"/>
      <c r="B10" s="44" t="s">
        <v>5</v>
      </c>
      <c r="C10" s="22">
        <v>7917786.5999999996</v>
      </c>
      <c r="D10" s="22">
        <v>-7917786.5999999996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-7917786.5999999996</v>
      </c>
      <c r="I10" s="45" t="s">
        <v>41</v>
      </c>
    </row>
    <row r="11" spans="1:9">
      <c r="A11" s="40"/>
      <c r="B11" s="43" t="s">
        <v>24</v>
      </c>
      <c r="C11" s="22">
        <v>0</v>
      </c>
      <c r="D11" s="22">
        <v>477724.25</v>
      </c>
      <c r="E11" s="22">
        <f t="shared" si="2"/>
        <v>477724.25</v>
      </c>
      <c r="F11" s="22">
        <v>188319.35</v>
      </c>
      <c r="G11" s="22">
        <v>188319.35</v>
      </c>
      <c r="H11" s="22">
        <f t="shared" si="3"/>
        <v>188319.35</v>
      </c>
      <c r="I11" s="45" t="s">
        <v>42</v>
      </c>
    </row>
    <row r="12" spans="1:9" ht="22.5">
      <c r="A12" s="40"/>
      <c r="B12" s="43" t="s">
        <v>25</v>
      </c>
      <c r="C12" s="22">
        <v>350097.03</v>
      </c>
      <c r="D12" s="22">
        <v>-350097.03</v>
      </c>
      <c r="E12" s="22">
        <f t="shared" si="2"/>
        <v>0</v>
      </c>
      <c r="F12" s="22">
        <v>0</v>
      </c>
      <c r="G12" s="22">
        <v>0</v>
      </c>
      <c r="H12" s="22">
        <f t="shared" si="3"/>
        <v>-350097.03</v>
      </c>
      <c r="I12" s="45" t="s">
        <v>43</v>
      </c>
    </row>
    <row r="13" spans="1:9" ht="22.5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>
      <c r="A14" s="33"/>
      <c r="B14" s="43" t="s">
        <v>6</v>
      </c>
      <c r="C14" s="22">
        <v>14237316.220000001</v>
      </c>
      <c r="D14" s="22">
        <v>0</v>
      </c>
      <c r="E14" s="22">
        <f t="shared" ref="E14" si="4">C14+D14</f>
        <v>14237316.220000001</v>
      </c>
      <c r="F14" s="22">
        <v>4901686.8600000003</v>
      </c>
      <c r="G14" s="22">
        <v>4901686.8600000003</v>
      </c>
      <c r="H14" s="22">
        <f t="shared" ref="H14" si="5">G14-C14</f>
        <v>-9335629.3599999994</v>
      </c>
      <c r="I14" s="45" t="s">
        <v>45</v>
      </c>
    </row>
    <row r="15" spans="1:9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>
      <c r="A16" s="9"/>
      <c r="B16" s="10" t="s">
        <v>13</v>
      </c>
      <c r="C16" s="23">
        <f>SUM(C5:C14)</f>
        <v>48717078.729999997</v>
      </c>
      <c r="D16" s="23">
        <f t="shared" ref="D16:H16" si="6">SUM(D5:D14)</f>
        <v>-1538360.3699999999</v>
      </c>
      <c r="E16" s="23">
        <f t="shared" si="6"/>
        <v>47178718.359999999</v>
      </c>
      <c r="F16" s="23">
        <f t="shared" si="6"/>
        <v>23154622.809999999</v>
      </c>
      <c r="G16" s="11">
        <f t="shared" si="6"/>
        <v>23154622.809999999</v>
      </c>
      <c r="H16" s="12">
        <f t="shared" si="6"/>
        <v>-25562455.920000002</v>
      </c>
      <c r="I16" s="45" t="s">
        <v>46</v>
      </c>
    </row>
    <row r="17" spans="1:9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>
      <c r="A31" s="47" t="s">
        <v>48</v>
      </c>
      <c r="B31" s="48"/>
      <c r="C31" s="26">
        <f t="shared" ref="C31:H31" si="14">SUM(C32:C35)</f>
        <v>824477.83</v>
      </c>
      <c r="D31" s="26">
        <f t="shared" si="14"/>
        <v>-313745.99</v>
      </c>
      <c r="E31" s="26">
        <f t="shared" si="14"/>
        <v>510731.83999999997</v>
      </c>
      <c r="F31" s="26">
        <f t="shared" si="14"/>
        <v>208424.39</v>
      </c>
      <c r="G31" s="26">
        <f t="shared" si="14"/>
        <v>208424.39</v>
      </c>
      <c r="H31" s="26">
        <f t="shared" si="14"/>
        <v>-616053.43999999994</v>
      </c>
      <c r="I31" s="45" t="s">
        <v>46</v>
      </c>
    </row>
    <row r="32" spans="1:9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>
      <c r="A33" s="16"/>
      <c r="B33" s="17" t="s">
        <v>31</v>
      </c>
      <c r="C33" s="25">
        <v>824477.83</v>
      </c>
      <c r="D33" s="25">
        <v>-791470.24</v>
      </c>
      <c r="E33" s="25">
        <f>C33+D33</f>
        <v>33007.589999999967</v>
      </c>
      <c r="F33" s="25">
        <v>20105.04</v>
      </c>
      <c r="G33" s="25">
        <v>20105.04</v>
      </c>
      <c r="H33" s="25">
        <f t="shared" ref="H33:H34" si="15">G33-C33</f>
        <v>-804372.78999999992</v>
      </c>
      <c r="I33" s="45" t="s">
        <v>40</v>
      </c>
    </row>
    <row r="34" spans="1:9">
      <c r="A34" s="16"/>
      <c r="B34" s="17" t="s">
        <v>32</v>
      </c>
      <c r="C34" s="25">
        <v>0</v>
      </c>
      <c r="D34" s="25">
        <v>477724.25</v>
      </c>
      <c r="E34" s="25">
        <f>C34+D34</f>
        <v>477724.25</v>
      </c>
      <c r="F34" s="25">
        <v>188319.35</v>
      </c>
      <c r="G34" s="25">
        <v>188319.35</v>
      </c>
      <c r="H34" s="25">
        <f t="shared" si="15"/>
        <v>188319.35</v>
      </c>
      <c r="I34" s="45" t="s">
        <v>42</v>
      </c>
    </row>
    <row r="35" spans="1:9" ht="22.5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>
      <c r="A37" s="42" t="s">
        <v>33</v>
      </c>
      <c r="B37" s="18"/>
      <c r="C37" s="26">
        <f t="shared" ref="C37:H37" si="17">SUM(C38)</f>
        <v>14237316.220000001</v>
      </c>
      <c r="D37" s="26">
        <f t="shared" si="17"/>
        <v>0</v>
      </c>
      <c r="E37" s="26">
        <f t="shared" si="17"/>
        <v>14237316.220000001</v>
      </c>
      <c r="F37" s="26">
        <f t="shared" si="17"/>
        <v>4901686.8600000003</v>
      </c>
      <c r="G37" s="26">
        <f t="shared" si="17"/>
        <v>4901686.8600000003</v>
      </c>
      <c r="H37" s="26">
        <f t="shared" si="17"/>
        <v>-9335629.3599999994</v>
      </c>
      <c r="I37" s="45" t="s">
        <v>46</v>
      </c>
    </row>
    <row r="38" spans="1:9">
      <c r="A38" s="14"/>
      <c r="B38" s="17" t="s">
        <v>6</v>
      </c>
      <c r="C38" s="25">
        <v>14237316.220000001</v>
      </c>
      <c r="D38" s="25">
        <v>0</v>
      </c>
      <c r="E38" s="25">
        <f>C38+D38</f>
        <v>14237316.220000001</v>
      </c>
      <c r="F38" s="25">
        <v>4901686.8600000003</v>
      </c>
      <c r="G38" s="25">
        <v>4901686.8600000003</v>
      </c>
      <c r="H38" s="25">
        <f>G38-C38</f>
        <v>-9335629.3599999994</v>
      </c>
      <c r="I38" s="45" t="s">
        <v>45</v>
      </c>
    </row>
    <row r="39" spans="1:9">
      <c r="A39" s="19"/>
      <c r="B39" s="20" t="s">
        <v>13</v>
      </c>
      <c r="C39" s="23">
        <f>SUM(C37+C31+C21)</f>
        <v>15061794.050000001</v>
      </c>
      <c r="D39" s="23">
        <f t="shared" ref="D39:H39" si="18">SUM(D37+D31+D21)</f>
        <v>-313745.99</v>
      </c>
      <c r="E39" s="23">
        <f t="shared" si="18"/>
        <v>14748048.060000001</v>
      </c>
      <c r="F39" s="23">
        <f t="shared" si="18"/>
        <v>5110111.25</v>
      </c>
      <c r="G39" s="23">
        <f t="shared" si="18"/>
        <v>5110111.25</v>
      </c>
      <c r="H39" s="12">
        <f t="shared" si="18"/>
        <v>-9951682.7999999989</v>
      </c>
      <c r="I39" s="45" t="s">
        <v>46</v>
      </c>
    </row>
    <row r="40" spans="1:9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>
      <c r="B42" s="38" t="s">
        <v>34</v>
      </c>
    </row>
    <row r="43" spans="1:9">
      <c r="B43" s="39" t="s">
        <v>35</v>
      </c>
    </row>
    <row r="44" spans="1:9" ht="30.75" customHeight="1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lenovo</cp:lastModifiedBy>
  <cp:lastPrinted>2019-04-05T21:16:20Z</cp:lastPrinted>
  <dcterms:created xsi:type="dcterms:W3CDTF">2012-12-11T20:48:19Z</dcterms:created>
  <dcterms:modified xsi:type="dcterms:W3CDTF">2019-07-29T17:52:10Z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